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xWindow="30" yWindow="-15" windowWidth="9375" windowHeight="5220" activeTab="1"/>
  </bookViews>
  <sheets>
    <sheet name="JAN" sheetId="46" r:id="rId1"/>
    <sheet name="FEB" sheetId="49" r:id="rId2"/>
    <sheet name="MAR" sheetId="50" r:id="rId3"/>
    <sheet name="APR" sheetId="51" r:id="rId4"/>
    <sheet name="MAY" sheetId="52" r:id="rId5"/>
    <sheet name="JUN" sheetId="53" r:id="rId6"/>
    <sheet name="JUL" sheetId="54" r:id="rId7"/>
    <sheet name="AUG" sheetId="55" r:id="rId8"/>
    <sheet name="SEPT" sheetId="56" r:id="rId9"/>
    <sheet name="OCT" sheetId="57" r:id="rId10"/>
    <sheet name="NOV" sheetId="58" r:id="rId11"/>
    <sheet name="DEC" sheetId="59" r:id="rId12"/>
    <sheet name="Datum Change" sheetId="48" r:id="rId13"/>
  </sheets>
  <definedNames>
    <definedName name="OLE_LINK1" localSheetId="12">'Datum Change'!$A$1</definedName>
    <definedName name="_xlnm.Print_Area" localSheetId="3">APR!$A$1:$E$37</definedName>
    <definedName name="_xlnm.Print_Area" localSheetId="7">AUG!$A$1:$E$37</definedName>
    <definedName name="_xlnm.Print_Area" localSheetId="11">DEC!$A$1:$E$37</definedName>
    <definedName name="_xlnm.Print_Area" localSheetId="1">FEB!$A$1:$E$37</definedName>
    <definedName name="_xlnm.Print_Area" localSheetId="0">JAN!$A$1:$E$37</definedName>
    <definedName name="_xlnm.Print_Area" localSheetId="6">JUL!$A$1:$E$37</definedName>
    <definedName name="_xlnm.Print_Area" localSheetId="5">JUN!$A$1:$E$37</definedName>
    <definedName name="_xlnm.Print_Area" localSheetId="2">MAR!$A$1:$E$37</definedName>
    <definedName name="_xlnm.Print_Area" localSheetId="4">MAY!$A$1:$E$37</definedName>
    <definedName name="_xlnm.Print_Area" localSheetId="10">NOV!$A$1:$E$37</definedName>
    <definedName name="_xlnm.Print_Area" localSheetId="9">OCT!$A$1:$E$37</definedName>
    <definedName name="_xlnm.Print_Area" localSheetId="8">SEPT!$A$1:$E$37</definedName>
  </definedNames>
  <calcPr calcId="125725"/>
</workbook>
</file>

<file path=xl/calcChain.xml><?xml version="1.0" encoding="utf-8"?>
<calcChain xmlns="http://schemas.openxmlformats.org/spreadsheetml/2006/main">
  <c r="D13" i="49"/>
  <c r="D12"/>
  <c r="D11"/>
  <c r="D10"/>
  <c r="D9"/>
  <c r="D8"/>
  <c r="D5"/>
  <c r="D6"/>
  <c r="D4" l="1"/>
  <c r="D3"/>
  <c r="D33" i="46"/>
  <c r="D31"/>
  <c r="D29"/>
  <c r="D32"/>
  <c r="B20"/>
  <c r="B18"/>
  <c r="B19"/>
  <c r="B17"/>
  <c r="D23"/>
  <c r="D18"/>
  <c r="D17"/>
  <c r="D10"/>
  <c r="D9"/>
  <c r="D4"/>
  <c r="D3"/>
  <c r="D36" i="59"/>
  <c r="C36"/>
  <c r="B36"/>
  <c r="D35"/>
  <c r="C35"/>
  <c r="B35"/>
  <c r="D34"/>
  <c r="C34"/>
  <c r="B34"/>
  <c r="D36" i="58"/>
  <c r="C36"/>
  <c r="B36"/>
  <c r="D35"/>
  <c r="C35"/>
  <c r="B35"/>
  <c r="D34"/>
  <c r="C34"/>
  <c r="B34"/>
  <c r="D36" i="57"/>
  <c r="C36"/>
  <c r="B36"/>
  <c r="D35"/>
  <c r="C35"/>
  <c r="B35"/>
  <c r="D34"/>
  <c r="C34"/>
  <c r="B34"/>
  <c r="D36" i="56"/>
  <c r="C36"/>
  <c r="B36"/>
  <c r="D35"/>
  <c r="C35"/>
  <c r="B35"/>
  <c r="D34"/>
  <c r="C34"/>
  <c r="B34"/>
  <c r="D36" i="55"/>
  <c r="C36"/>
  <c r="B36"/>
  <c r="D35"/>
  <c r="C35"/>
  <c r="B35"/>
  <c r="D34"/>
  <c r="C34"/>
  <c r="B34"/>
  <c r="D36" i="54"/>
  <c r="C36"/>
  <c r="B36"/>
  <c r="D35"/>
  <c r="C35"/>
  <c r="B35"/>
  <c r="D34"/>
  <c r="C34"/>
  <c r="B34"/>
  <c r="D36" i="53"/>
  <c r="C36"/>
  <c r="B36"/>
  <c r="D35"/>
  <c r="C35"/>
  <c r="B35"/>
  <c r="D34"/>
  <c r="C34"/>
  <c r="B34"/>
  <c r="D36" i="52"/>
  <c r="C36"/>
  <c r="B36"/>
  <c r="D35"/>
  <c r="C35"/>
  <c r="B35"/>
  <c r="D34"/>
  <c r="C34"/>
  <c r="B34"/>
  <c r="D36" i="51"/>
  <c r="C36"/>
  <c r="B36"/>
  <c r="D35"/>
  <c r="C35"/>
  <c r="B35"/>
  <c r="D34"/>
  <c r="C34"/>
  <c r="B34"/>
  <c r="D36" i="50"/>
  <c r="C36"/>
  <c r="B36"/>
  <c r="D35"/>
  <c r="C35"/>
  <c r="B35"/>
  <c r="D34"/>
  <c r="C34"/>
  <c r="B34"/>
  <c r="D36" i="49"/>
  <c r="C36"/>
  <c r="B36"/>
  <c r="D35"/>
  <c r="C35"/>
  <c r="B35"/>
  <c r="D34"/>
  <c r="C34"/>
  <c r="B34"/>
  <c r="C36" i="46"/>
  <c r="D36"/>
  <c r="C35"/>
  <c r="D35"/>
  <c r="C34"/>
  <c r="D34"/>
  <c r="B36"/>
  <c r="B35"/>
  <c r="B34"/>
</calcChain>
</file>

<file path=xl/sharedStrings.xml><?xml version="1.0" encoding="utf-8"?>
<sst xmlns="http://schemas.openxmlformats.org/spreadsheetml/2006/main" count="166" uniqueCount="19">
  <si>
    <t>HIGH</t>
  </si>
  <si>
    <t>LOW</t>
  </si>
  <si>
    <t>AVG</t>
  </si>
  <si>
    <t>Date</t>
  </si>
  <si>
    <t>LAKEVILLE  2014</t>
  </si>
  <si>
    <r>
      <t>Long Pond (</t>
    </r>
    <r>
      <rPr>
        <sz val="8"/>
        <rFont val="Arial"/>
        <family val="2"/>
      </rPr>
      <t xml:space="preserve">Parkhurst Bridge) </t>
    </r>
  </si>
  <si>
    <r>
      <t>Assawompset Pond (</t>
    </r>
    <r>
      <rPr>
        <sz val="8"/>
        <rFont val="Arial"/>
        <family val="2"/>
      </rPr>
      <t>Route 18 Pump House)</t>
    </r>
  </si>
  <si>
    <r>
      <t>Nemasket River  (</t>
    </r>
    <r>
      <rPr>
        <sz val="8"/>
        <rFont val="Arial"/>
        <family val="2"/>
      </rPr>
      <t>Vaughn Street)</t>
    </r>
  </si>
  <si>
    <t>notes</t>
  </si>
  <si>
    <t>ice</t>
  </si>
  <si>
    <t>Long Pond 52.69 on 12/30/13</t>
  </si>
  <si>
    <t>no reading</t>
  </si>
  <si>
    <t>*** Datum Change***</t>
  </si>
  <si>
    <t>see tab below</t>
  </si>
  <si>
    <t>ice on Vaaughn st gauge</t>
  </si>
  <si>
    <t>ice on Vaaughn St gauge</t>
  </si>
  <si>
    <t>Long Pond reading top of ice</t>
  </si>
  <si>
    <t>53.17/ice</t>
  </si>
  <si>
    <t xml:space="preserve">ice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</si>
</sst>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"/>
    <numFmt numFmtId="166" formatCode="0.0%"/>
  </numFmts>
  <fonts count="3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9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" fillId="0" borderId="0" xfId="0" applyFont="1" applyFill="1"/>
    <xf numFmtId="0" fontId="0" fillId="0" borderId="0" xfId="0" applyFill="1"/>
    <xf numFmtId="165" fontId="0" fillId="0" borderId="0" xfId="0" applyNumberFormat="1" applyFill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152400</xdr:colOff>
      <xdr:row>51</xdr:row>
      <xdr:rowOff>66675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0" cy="832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opLeftCell="A22" zoomScale="80" zoomScaleNormal="80" workbookViewId="0">
      <selection activeCell="D33" sqref="D3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8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6.25" thickBot="1">
      <c r="A2" s="6" t="s">
        <v>3</v>
      </c>
      <c r="B2" s="10" t="s">
        <v>5</v>
      </c>
      <c r="C2" s="9" t="s">
        <v>6</v>
      </c>
      <c r="D2" s="21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3" t="s">
        <v>9</v>
      </c>
      <c r="C3" s="8">
        <v>51.87</v>
      </c>
      <c r="D3" s="8">
        <f>48.56+3.18</f>
        <v>51.74</v>
      </c>
      <c r="E3" s="19" t="s">
        <v>12</v>
      </c>
      <c r="G3" s="1"/>
      <c r="H3" s="2"/>
      <c r="I3" s="1"/>
      <c r="J3" s="3"/>
      <c r="K3" s="4"/>
    </row>
    <row r="4" spans="1:11" ht="13.5" thickBot="1">
      <c r="A4" s="7">
        <v>2</v>
      </c>
      <c r="B4" s="13" t="s">
        <v>9</v>
      </c>
      <c r="C4" s="8">
        <v>51.9</v>
      </c>
      <c r="D4" s="8">
        <f>48.56+3.2</f>
        <v>51.760000000000005</v>
      </c>
      <c r="E4" s="20" t="s">
        <v>13</v>
      </c>
      <c r="G4" s="1"/>
      <c r="H4" s="2"/>
      <c r="I4" s="1"/>
      <c r="J4" s="3"/>
      <c r="K4" s="4"/>
    </row>
    <row r="5" spans="1:11">
      <c r="A5" s="7">
        <v>3</v>
      </c>
      <c r="B5" s="12" t="s">
        <v>9</v>
      </c>
      <c r="C5" s="8">
        <v>51.98</v>
      </c>
      <c r="D5" s="8" t="s">
        <v>11</v>
      </c>
      <c r="E5" s="16" t="s">
        <v>10</v>
      </c>
      <c r="G5" s="1"/>
      <c r="H5" s="2"/>
      <c r="I5" s="1"/>
      <c r="J5" s="3"/>
      <c r="K5" s="4"/>
    </row>
    <row r="6" spans="1:11">
      <c r="A6" s="7">
        <v>4</v>
      </c>
      <c r="B6" s="12" t="s">
        <v>9</v>
      </c>
      <c r="C6" s="8">
        <v>52.04</v>
      </c>
      <c r="D6" s="8" t="s">
        <v>9</v>
      </c>
      <c r="G6" s="1"/>
      <c r="H6" s="2"/>
      <c r="I6" s="1"/>
      <c r="J6" s="3"/>
      <c r="K6" s="4"/>
    </row>
    <row r="7" spans="1:11">
      <c r="A7" s="7">
        <v>5</v>
      </c>
      <c r="B7" s="12" t="s">
        <v>9</v>
      </c>
      <c r="C7" s="8">
        <v>52.03</v>
      </c>
      <c r="D7" s="8" t="s">
        <v>9</v>
      </c>
      <c r="G7" s="1"/>
      <c r="H7" s="2"/>
      <c r="I7" s="1"/>
      <c r="J7" s="3"/>
      <c r="K7" s="4"/>
    </row>
    <row r="8" spans="1:11">
      <c r="A8" s="7">
        <v>6</v>
      </c>
      <c r="B8" s="12">
        <v>53</v>
      </c>
      <c r="C8" s="8">
        <v>52.07</v>
      </c>
      <c r="D8" s="8">
        <v>51.96</v>
      </c>
      <c r="E8" s="16" t="s">
        <v>15</v>
      </c>
      <c r="G8" s="1"/>
      <c r="H8" s="2"/>
      <c r="I8" s="1"/>
      <c r="J8" s="3"/>
      <c r="K8" s="4"/>
    </row>
    <row r="9" spans="1:11">
      <c r="A9" s="7">
        <v>7</v>
      </c>
      <c r="B9" s="13" t="s">
        <v>9</v>
      </c>
      <c r="C9" s="8">
        <v>52.14</v>
      </c>
      <c r="D9" s="8">
        <f>3.42+48.56</f>
        <v>51.980000000000004</v>
      </c>
      <c r="E9" s="16" t="s">
        <v>15</v>
      </c>
      <c r="G9" s="1"/>
      <c r="H9" s="2"/>
      <c r="I9" s="1"/>
      <c r="J9" s="3"/>
      <c r="K9" s="4"/>
    </row>
    <row r="10" spans="1:11">
      <c r="A10" s="7">
        <v>8</v>
      </c>
      <c r="B10" s="12" t="s">
        <v>9</v>
      </c>
      <c r="C10" s="8">
        <v>52.13</v>
      </c>
      <c r="D10" s="8">
        <f>48.56+3.44</f>
        <v>52</v>
      </c>
      <c r="E10" s="16" t="s">
        <v>14</v>
      </c>
      <c r="G10" s="1"/>
      <c r="H10" s="2"/>
      <c r="I10" s="1"/>
      <c r="J10" s="3"/>
      <c r="K10" s="4"/>
    </row>
    <row r="11" spans="1:11">
      <c r="A11" s="7">
        <v>9</v>
      </c>
      <c r="B11" s="12" t="s">
        <v>9</v>
      </c>
      <c r="C11" s="8">
        <v>52.15</v>
      </c>
      <c r="D11" s="8">
        <v>51.94</v>
      </c>
      <c r="G11" s="1"/>
      <c r="H11" s="2"/>
      <c r="I11" s="1"/>
      <c r="J11" s="3"/>
      <c r="K11" s="4"/>
    </row>
    <row r="12" spans="1:11">
      <c r="A12" s="7">
        <v>10</v>
      </c>
      <c r="B12" s="12" t="s">
        <v>9</v>
      </c>
      <c r="C12" s="8">
        <v>52.14</v>
      </c>
      <c r="D12" s="22">
        <v>51.94</v>
      </c>
      <c r="G12" s="1"/>
      <c r="H12" s="2"/>
      <c r="I12" s="1"/>
      <c r="J12" s="3"/>
      <c r="K12" s="4"/>
    </row>
    <row r="13" spans="1:11">
      <c r="A13" s="7">
        <v>11</v>
      </c>
      <c r="B13" s="12" t="s">
        <v>9</v>
      </c>
      <c r="C13" s="8">
        <v>52.15</v>
      </c>
      <c r="D13" s="8">
        <v>52</v>
      </c>
      <c r="G13" s="1"/>
      <c r="H13" s="2"/>
      <c r="I13" s="1"/>
      <c r="J13" s="3"/>
      <c r="K13" s="4"/>
    </row>
    <row r="14" spans="1:11">
      <c r="A14" s="7">
        <v>12</v>
      </c>
      <c r="B14" s="12" t="s">
        <v>9</v>
      </c>
      <c r="C14" s="8">
        <v>52.27</v>
      </c>
      <c r="D14" s="8" t="s">
        <v>11</v>
      </c>
      <c r="G14" s="1"/>
      <c r="H14" s="2"/>
      <c r="I14" s="1"/>
      <c r="J14" s="3"/>
      <c r="K14" s="4"/>
    </row>
    <row r="15" spans="1:11">
      <c r="A15" s="7">
        <v>13</v>
      </c>
      <c r="B15" s="12">
        <v>53.21</v>
      </c>
      <c r="C15" s="8">
        <v>52.33</v>
      </c>
      <c r="D15" s="8">
        <v>52.14</v>
      </c>
      <c r="G15" s="1"/>
      <c r="H15" s="2"/>
      <c r="I15" s="1"/>
      <c r="J15" s="3"/>
      <c r="K15" s="4"/>
    </row>
    <row r="16" spans="1:11">
      <c r="A16" s="7">
        <v>14</v>
      </c>
      <c r="B16" s="12">
        <v>53.21</v>
      </c>
      <c r="C16" s="8">
        <v>52.35</v>
      </c>
      <c r="D16" s="8">
        <v>52.16</v>
      </c>
      <c r="G16" s="1"/>
      <c r="H16" s="2"/>
      <c r="I16" s="1"/>
      <c r="J16" s="3"/>
      <c r="K16" s="4"/>
    </row>
    <row r="17" spans="1:11">
      <c r="A17" s="7">
        <v>15</v>
      </c>
      <c r="B17" s="12">
        <f>59.56-6.3</f>
        <v>53.260000000000005</v>
      </c>
      <c r="C17" s="8">
        <v>52.46</v>
      </c>
      <c r="D17" s="8">
        <f>48.56+3.68</f>
        <v>52.24</v>
      </c>
      <c r="G17" s="1"/>
      <c r="H17" s="2"/>
      <c r="I17" s="1"/>
      <c r="J17" s="3"/>
      <c r="K17" s="4"/>
    </row>
    <row r="18" spans="1:11">
      <c r="A18" s="7">
        <v>16</v>
      </c>
      <c r="B18" s="12">
        <f>59.56-6.24</f>
        <v>53.32</v>
      </c>
      <c r="C18" s="8">
        <v>52.49</v>
      </c>
      <c r="D18" s="8">
        <f>48.56+3.7</f>
        <v>52.260000000000005</v>
      </c>
      <c r="G18" s="1"/>
      <c r="H18" s="2"/>
      <c r="I18" s="1"/>
      <c r="J18" s="3"/>
      <c r="K18" s="4"/>
    </row>
    <row r="19" spans="1:11">
      <c r="A19" s="7">
        <v>17</v>
      </c>
      <c r="B19" s="12">
        <f>59.56-6.26</f>
        <v>53.300000000000004</v>
      </c>
      <c r="C19" s="8">
        <v>52.51</v>
      </c>
      <c r="D19" s="8" t="s">
        <v>11</v>
      </c>
      <c r="G19" s="1"/>
      <c r="H19" s="2"/>
      <c r="I19" s="1"/>
      <c r="J19" s="3"/>
      <c r="K19" s="4"/>
    </row>
    <row r="20" spans="1:11">
      <c r="A20" s="7">
        <v>18</v>
      </c>
      <c r="B20" s="12">
        <f>59.56-6.24</f>
        <v>53.32</v>
      </c>
      <c r="C20" s="8">
        <v>52.53</v>
      </c>
      <c r="D20" s="8" t="s">
        <v>11</v>
      </c>
      <c r="G20" s="1"/>
      <c r="H20" s="2"/>
      <c r="I20" s="1"/>
      <c r="J20" s="3"/>
      <c r="K20" s="4"/>
    </row>
    <row r="21" spans="1:11">
      <c r="A21" s="7">
        <v>19</v>
      </c>
      <c r="B21" s="12" t="s">
        <v>9</v>
      </c>
      <c r="C21" s="8">
        <v>52.61</v>
      </c>
      <c r="D21" s="8" t="s">
        <v>11</v>
      </c>
      <c r="G21" s="1"/>
      <c r="H21" s="2"/>
      <c r="I21" s="1"/>
      <c r="J21" s="3"/>
      <c r="K21" s="4"/>
    </row>
    <row r="22" spans="1:11">
      <c r="A22" s="7">
        <v>20</v>
      </c>
      <c r="B22" s="12" t="s">
        <v>9</v>
      </c>
      <c r="C22" s="8">
        <v>52.61</v>
      </c>
      <c r="D22" s="8" t="s">
        <v>11</v>
      </c>
      <c r="G22" s="1"/>
      <c r="H22" s="2"/>
      <c r="I22" s="1"/>
      <c r="J22" s="3"/>
      <c r="K22" s="4"/>
    </row>
    <row r="23" spans="1:11">
      <c r="A23" s="7">
        <v>21</v>
      </c>
      <c r="B23" s="12" t="s">
        <v>9</v>
      </c>
      <c r="C23" s="8">
        <v>52.63</v>
      </c>
      <c r="D23" s="8">
        <f>48.56+3.78</f>
        <v>52.34</v>
      </c>
      <c r="G23" s="1"/>
      <c r="H23" s="2"/>
      <c r="I23" s="1"/>
      <c r="J23" s="3"/>
      <c r="K23" s="4"/>
    </row>
    <row r="24" spans="1:11">
      <c r="A24" s="7">
        <v>22</v>
      </c>
      <c r="B24" s="12" t="s">
        <v>9</v>
      </c>
      <c r="C24" s="8">
        <v>52.65</v>
      </c>
      <c r="D24" s="8" t="s">
        <v>9</v>
      </c>
      <c r="G24" s="1"/>
      <c r="H24" s="2"/>
      <c r="I24" s="1"/>
      <c r="J24" s="3"/>
      <c r="K24" s="4"/>
    </row>
    <row r="25" spans="1:11">
      <c r="A25" s="7">
        <v>23</v>
      </c>
      <c r="B25" s="12" t="s">
        <v>9</v>
      </c>
      <c r="C25" s="8">
        <v>52.68</v>
      </c>
      <c r="D25" s="8" t="s">
        <v>9</v>
      </c>
      <c r="G25" s="1"/>
      <c r="H25" s="2"/>
      <c r="I25" s="1"/>
      <c r="J25" s="3"/>
      <c r="K25" s="4"/>
    </row>
    <row r="26" spans="1:11">
      <c r="A26" s="7">
        <v>24</v>
      </c>
      <c r="B26" s="12" t="s">
        <v>9</v>
      </c>
      <c r="C26" s="8">
        <v>52.68</v>
      </c>
      <c r="D26" s="8" t="s">
        <v>9</v>
      </c>
      <c r="G26" s="1"/>
      <c r="H26" s="2"/>
      <c r="I26" s="1"/>
      <c r="J26" s="3"/>
      <c r="K26" s="4"/>
    </row>
    <row r="27" spans="1:11">
      <c r="A27" s="7">
        <v>25</v>
      </c>
      <c r="B27" s="12" t="s">
        <v>9</v>
      </c>
      <c r="C27" s="8">
        <v>52.68</v>
      </c>
      <c r="D27" s="8" t="s">
        <v>9</v>
      </c>
      <c r="G27" s="1"/>
      <c r="H27" s="2"/>
      <c r="I27" s="1"/>
      <c r="J27" s="3"/>
      <c r="K27" s="4"/>
    </row>
    <row r="28" spans="1:11">
      <c r="A28" s="7">
        <v>26</v>
      </c>
      <c r="B28" s="12" t="s">
        <v>9</v>
      </c>
      <c r="C28" s="8">
        <v>52.63</v>
      </c>
      <c r="D28" s="8" t="s">
        <v>9</v>
      </c>
      <c r="G28" s="1"/>
      <c r="H28" s="2"/>
      <c r="I28" s="1"/>
      <c r="J28" s="3"/>
      <c r="K28" s="4"/>
    </row>
    <row r="29" spans="1:11">
      <c r="A29" s="7">
        <v>27</v>
      </c>
      <c r="B29" s="12" t="s">
        <v>9</v>
      </c>
      <c r="C29" s="8">
        <v>52.64</v>
      </c>
      <c r="D29" s="8">
        <f>48.56+3.78</f>
        <v>52.34</v>
      </c>
      <c r="G29" s="1"/>
      <c r="H29" s="2"/>
      <c r="I29" s="1"/>
      <c r="J29" s="3"/>
      <c r="K29" s="4"/>
    </row>
    <row r="30" spans="1:11">
      <c r="A30" s="7">
        <v>28</v>
      </c>
      <c r="B30" s="12" t="s">
        <v>9</v>
      </c>
      <c r="C30" s="8">
        <v>52.58</v>
      </c>
      <c r="D30" s="8" t="s">
        <v>11</v>
      </c>
      <c r="G30" s="1"/>
      <c r="H30" s="2"/>
      <c r="I30" s="1"/>
      <c r="J30" s="3"/>
      <c r="K30" s="4"/>
    </row>
    <row r="31" spans="1:11">
      <c r="A31" s="7">
        <v>29</v>
      </c>
      <c r="B31" s="12" t="s">
        <v>9</v>
      </c>
      <c r="C31" s="8">
        <v>52.59</v>
      </c>
      <c r="D31" s="8">
        <f>48.56+3.72</f>
        <v>52.28</v>
      </c>
      <c r="G31" s="1"/>
      <c r="H31" s="2"/>
      <c r="I31" s="1"/>
      <c r="J31" s="3"/>
      <c r="K31" s="4"/>
    </row>
    <row r="32" spans="1:11">
      <c r="A32" s="7">
        <v>30</v>
      </c>
      <c r="B32" s="12" t="s">
        <v>9</v>
      </c>
      <c r="C32" s="8">
        <v>52.57</v>
      </c>
      <c r="D32" s="8">
        <f>48.56+3.7</f>
        <v>52.260000000000005</v>
      </c>
      <c r="G32" s="1"/>
      <c r="H32" s="2"/>
      <c r="I32" s="1"/>
      <c r="J32" s="3"/>
      <c r="K32" s="4"/>
    </row>
    <row r="33" spans="1:11">
      <c r="A33" s="7">
        <v>31</v>
      </c>
      <c r="B33" s="12" t="s">
        <v>9</v>
      </c>
      <c r="C33" s="8">
        <v>52.53</v>
      </c>
      <c r="D33" s="8">
        <f>48.56+3.66</f>
        <v>52.22</v>
      </c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53.32</v>
      </c>
      <c r="C34" s="12">
        <f t="shared" ref="C34:D34" si="0">MAX(C3:C33)</f>
        <v>52.68</v>
      </c>
      <c r="D34" s="12">
        <f t="shared" si="0"/>
        <v>52.34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53</v>
      </c>
      <c r="C35" s="12">
        <f t="shared" ref="C35:D35" si="1">MIN(C3:C33)</f>
        <v>51.87</v>
      </c>
      <c r="D35" s="12">
        <f t="shared" si="1"/>
        <v>51.74</v>
      </c>
      <c r="G35" s="1"/>
      <c r="H35" s="2"/>
      <c r="I35" s="1"/>
      <c r="J35" s="3"/>
      <c r="K35" s="4"/>
    </row>
    <row r="36" spans="1:11">
      <c r="A36" s="6" t="s">
        <v>2</v>
      </c>
      <c r="B36" s="12">
        <f>AVERAGE(B3:B33)</f>
        <v>53.231428571428573</v>
      </c>
      <c r="C36" s="12">
        <f t="shared" ref="C36:D36" si="2">AVERAGE(C3:C33)</f>
        <v>52.374838709677434</v>
      </c>
      <c r="D36" s="12">
        <f t="shared" si="2"/>
        <v>52.091764705882355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>
        <v>31</v>
      </c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/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3"/>
      <c r="C3" s="8"/>
      <c r="E3" s="16"/>
      <c r="G3" s="1"/>
      <c r="H3" s="2"/>
      <c r="I3" s="1"/>
      <c r="J3" s="3"/>
      <c r="K3" s="4"/>
    </row>
    <row r="4" spans="1:11">
      <c r="A4" s="7">
        <v>2</v>
      </c>
      <c r="B4" s="13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>
        <v>31</v>
      </c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5"/>
  <sheetViews>
    <sheetView topLeftCell="A19" zoomScale="90" zoomScaleNormal="90" workbookViewId="0"/>
  </sheetViews>
  <sheetFormatPr defaultRowHeight="12.75"/>
  <cols>
    <col min="1" max="1" width="9.140625" style="17" customWidth="1"/>
    <col min="2" max="16384" width="9.140625" style="17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0" zoomScaleNormal="80" workbookViewId="0">
      <selection activeCell="B14" sqref="B14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8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21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 t="s">
        <v>9</v>
      </c>
      <c r="C3" s="8">
        <v>52.5</v>
      </c>
      <c r="D3" s="8">
        <f>48.56+3.64</f>
        <v>52.2</v>
      </c>
      <c r="G3" s="1"/>
      <c r="H3" s="2"/>
      <c r="I3" s="1"/>
      <c r="J3" s="3"/>
      <c r="K3" s="4"/>
    </row>
    <row r="4" spans="1:11">
      <c r="A4" s="7">
        <v>2</v>
      </c>
      <c r="B4" s="12" t="s">
        <v>9</v>
      </c>
      <c r="C4" s="8">
        <v>52.48</v>
      </c>
      <c r="D4" s="8">
        <f>48.56+3.6</f>
        <v>52.160000000000004</v>
      </c>
      <c r="G4" s="1"/>
      <c r="H4" s="2"/>
      <c r="I4" s="1"/>
      <c r="J4" s="3"/>
      <c r="K4" s="4"/>
    </row>
    <row r="5" spans="1:11">
      <c r="A5" s="7">
        <v>3</v>
      </c>
      <c r="B5" s="13" t="s">
        <v>9</v>
      </c>
      <c r="C5" s="8">
        <v>52.47</v>
      </c>
      <c r="D5" s="8">
        <f t="shared" ref="D5:D13" si="0">48.56+3.6</f>
        <v>52.160000000000004</v>
      </c>
      <c r="G5" s="1"/>
      <c r="H5" s="2"/>
      <c r="I5" s="1"/>
      <c r="J5" s="3"/>
      <c r="K5" s="4"/>
    </row>
    <row r="6" spans="1:11">
      <c r="A6" s="7">
        <v>4</v>
      </c>
      <c r="B6" s="13" t="s">
        <v>17</v>
      </c>
      <c r="C6" s="22" t="s">
        <v>11</v>
      </c>
      <c r="D6" s="8">
        <f t="shared" si="0"/>
        <v>52.160000000000004</v>
      </c>
      <c r="E6" s="16" t="s">
        <v>16</v>
      </c>
      <c r="G6" s="1"/>
      <c r="H6" s="2"/>
      <c r="I6" s="1"/>
      <c r="J6" s="3"/>
      <c r="K6" s="4"/>
    </row>
    <row r="7" spans="1:11">
      <c r="A7" s="7">
        <v>5</v>
      </c>
      <c r="B7" s="13" t="s">
        <v>18</v>
      </c>
      <c r="C7" s="8">
        <v>52.5</v>
      </c>
      <c r="D7" s="22" t="s">
        <v>11</v>
      </c>
      <c r="G7" s="1"/>
      <c r="H7" s="2"/>
      <c r="I7" s="1"/>
      <c r="J7" s="3"/>
      <c r="K7" s="4"/>
    </row>
    <row r="8" spans="1:11">
      <c r="A8" s="7">
        <v>6</v>
      </c>
      <c r="B8" s="13" t="s">
        <v>9</v>
      </c>
      <c r="C8" s="8">
        <v>52.53</v>
      </c>
      <c r="D8" s="8">
        <f>48.56+3.66</f>
        <v>52.22</v>
      </c>
      <c r="G8" s="1"/>
      <c r="H8" s="2"/>
      <c r="I8" s="1"/>
      <c r="J8" s="3"/>
      <c r="K8" s="4"/>
    </row>
    <row r="9" spans="1:11">
      <c r="A9" s="7">
        <v>7</v>
      </c>
      <c r="B9" s="13" t="s">
        <v>9</v>
      </c>
      <c r="C9" s="8">
        <v>52.53</v>
      </c>
      <c r="D9" s="8">
        <f>48.56+3.65</f>
        <v>52.21</v>
      </c>
      <c r="G9" s="1"/>
      <c r="H9" s="2"/>
      <c r="I9" s="1"/>
      <c r="J9" s="3"/>
      <c r="K9" s="4"/>
    </row>
    <row r="10" spans="1:11">
      <c r="A10" s="7">
        <v>8</v>
      </c>
      <c r="B10" s="13" t="s">
        <v>9</v>
      </c>
      <c r="C10" s="8">
        <v>52.53</v>
      </c>
      <c r="D10" s="8">
        <f>48.56+3.6</f>
        <v>52.160000000000004</v>
      </c>
      <c r="G10" s="1"/>
      <c r="H10" s="2"/>
      <c r="I10" s="1"/>
      <c r="J10" s="3"/>
      <c r="K10" s="4"/>
    </row>
    <row r="11" spans="1:11">
      <c r="A11" s="7">
        <v>9</v>
      </c>
      <c r="B11" s="13" t="s">
        <v>9</v>
      </c>
      <c r="C11" s="8">
        <v>52.49</v>
      </c>
      <c r="D11" s="8">
        <f>48.56+3.58</f>
        <v>52.14</v>
      </c>
      <c r="G11" s="1"/>
      <c r="H11" s="2"/>
      <c r="I11" s="1"/>
      <c r="J11" s="3"/>
      <c r="K11" s="4"/>
    </row>
    <row r="12" spans="1:11">
      <c r="A12" s="7">
        <v>10</v>
      </c>
      <c r="B12" s="13" t="s">
        <v>9</v>
      </c>
      <c r="C12" s="8">
        <v>52.5</v>
      </c>
      <c r="D12" s="8">
        <f>48.56+3.57</f>
        <v>52.13</v>
      </c>
      <c r="G12" s="1"/>
      <c r="H12" s="2"/>
      <c r="I12" s="1"/>
      <c r="J12" s="3"/>
      <c r="K12" s="4"/>
    </row>
    <row r="13" spans="1:11">
      <c r="A13" s="7">
        <v>11</v>
      </c>
      <c r="B13" s="13" t="s">
        <v>9</v>
      </c>
      <c r="C13" s="8">
        <v>52.46</v>
      </c>
      <c r="D13" s="8">
        <f>48.56+3.55</f>
        <v>52.11</v>
      </c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3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/>
      <c r="B31" s="12"/>
      <c r="C31" s="8"/>
      <c r="G31" s="1"/>
      <c r="H31" s="2"/>
      <c r="I31" s="1"/>
      <c r="J31" s="3"/>
      <c r="K31" s="4"/>
    </row>
    <row r="32" spans="1:11">
      <c r="A32" s="7"/>
      <c r="B32" s="13"/>
      <c r="C32" s="8"/>
      <c r="G32" s="1"/>
      <c r="H32" s="2"/>
      <c r="I32" s="1"/>
      <c r="J32" s="3"/>
      <c r="K32" s="4"/>
    </row>
    <row r="33" spans="1:11">
      <c r="A33" s="7"/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1">MAX(C3:C33)</f>
        <v>52.53</v>
      </c>
      <c r="D34" s="12">
        <f t="shared" si="1"/>
        <v>52.22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2">MIN(C3:C33)</f>
        <v>52.46</v>
      </c>
      <c r="D35" s="12">
        <f t="shared" si="2"/>
        <v>52.11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>
        <f t="shared" ref="C36:D36" si="3">AVERAGE(C3:C33)</f>
        <v>52.499000000000002</v>
      </c>
      <c r="D36" s="12">
        <f t="shared" si="3"/>
        <v>52.164999999999999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>
        <v>31</v>
      </c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/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>
        <v>31</v>
      </c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/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>
        <v>31</v>
      </c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>
        <v>31</v>
      </c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zoomScale="80" zoomScaleNormal="80" workbookViewId="0">
      <selection activeCell="B3" sqref="B3"/>
    </sheetView>
  </sheetViews>
  <sheetFormatPr defaultRowHeight="12.75"/>
  <cols>
    <col min="1" max="1" width="5.7109375" style="6" customWidth="1"/>
    <col min="2" max="2" width="16" style="11" customWidth="1"/>
    <col min="3" max="3" width="20.85546875" style="14" customWidth="1"/>
    <col min="4" max="4" width="15.85546875" style="14" customWidth="1"/>
    <col min="5" max="5" width="25.7109375" customWidth="1"/>
    <col min="8" max="8" width="10.85546875" customWidth="1"/>
  </cols>
  <sheetData>
    <row r="1" spans="1:11">
      <c r="A1" s="5" t="s">
        <v>4</v>
      </c>
    </row>
    <row r="2" spans="1:11" ht="24.75" customHeight="1">
      <c r="A2" s="6" t="s">
        <v>3</v>
      </c>
      <c r="B2" s="10" t="s">
        <v>5</v>
      </c>
      <c r="C2" s="9" t="s">
        <v>6</v>
      </c>
      <c r="D2" s="9" t="s">
        <v>7</v>
      </c>
      <c r="E2" s="15" t="s">
        <v>8</v>
      </c>
      <c r="G2" s="1"/>
      <c r="H2" s="2"/>
      <c r="J2" s="3"/>
      <c r="K2" s="2"/>
    </row>
    <row r="3" spans="1:11">
      <c r="A3" s="7">
        <v>1</v>
      </c>
      <c r="B3" s="12"/>
      <c r="C3" s="8"/>
      <c r="G3" s="1"/>
      <c r="H3" s="2"/>
      <c r="I3" s="1"/>
      <c r="J3" s="3"/>
      <c r="K3" s="4"/>
    </row>
    <row r="4" spans="1:11">
      <c r="A4" s="7">
        <v>2</v>
      </c>
      <c r="B4" s="12"/>
      <c r="C4" s="8"/>
      <c r="G4" s="1"/>
      <c r="H4" s="2"/>
      <c r="I4" s="1"/>
      <c r="J4" s="3"/>
      <c r="K4" s="4"/>
    </row>
    <row r="5" spans="1:11">
      <c r="A5" s="7">
        <v>3</v>
      </c>
      <c r="B5" s="12"/>
      <c r="C5" s="8"/>
      <c r="G5" s="1"/>
      <c r="H5" s="2"/>
      <c r="I5" s="1"/>
      <c r="J5" s="3"/>
      <c r="K5" s="4"/>
    </row>
    <row r="6" spans="1:11">
      <c r="A6" s="7">
        <v>4</v>
      </c>
      <c r="B6" s="12"/>
      <c r="C6" s="8"/>
      <c r="G6" s="1"/>
      <c r="H6" s="2"/>
      <c r="I6" s="1"/>
      <c r="J6" s="3"/>
      <c r="K6" s="4"/>
    </row>
    <row r="7" spans="1:11">
      <c r="A7" s="7">
        <v>5</v>
      </c>
      <c r="B7" s="12"/>
      <c r="C7" s="8"/>
      <c r="G7" s="1"/>
      <c r="H7" s="2"/>
      <c r="I7" s="1"/>
      <c r="J7" s="3"/>
      <c r="K7" s="4"/>
    </row>
    <row r="8" spans="1:11">
      <c r="A8" s="7">
        <v>6</v>
      </c>
      <c r="B8" s="12"/>
      <c r="C8" s="8"/>
      <c r="G8" s="1"/>
      <c r="H8" s="2"/>
      <c r="I8" s="1"/>
      <c r="J8" s="3"/>
      <c r="K8" s="4"/>
    </row>
    <row r="9" spans="1:11">
      <c r="A9" s="7">
        <v>7</v>
      </c>
      <c r="B9" s="12"/>
      <c r="C9" s="8"/>
      <c r="G9" s="1"/>
      <c r="H9" s="2"/>
      <c r="I9" s="1"/>
      <c r="J9" s="3"/>
      <c r="K9" s="4"/>
    </row>
    <row r="10" spans="1:11">
      <c r="A10" s="7">
        <v>8</v>
      </c>
      <c r="B10" s="12"/>
      <c r="C10" s="8"/>
      <c r="G10" s="1"/>
      <c r="H10" s="2"/>
      <c r="I10" s="1"/>
      <c r="J10" s="3"/>
      <c r="K10" s="4"/>
    </row>
    <row r="11" spans="1:11">
      <c r="A11" s="7">
        <v>9</v>
      </c>
      <c r="B11" s="12"/>
      <c r="C11" s="8"/>
      <c r="G11" s="1"/>
      <c r="H11" s="2"/>
      <c r="I11" s="1"/>
      <c r="J11" s="3"/>
      <c r="K11" s="4"/>
    </row>
    <row r="12" spans="1:11">
      <c r="A12" s="7">
        <v>10</v>
      </c>
      <c r="B12" s="12"/>
      <c r="C12" s="8"/>
      <c r="G12" s="1"/>
      <c r="H12" s="2"/>
      <c r="I12" s="1"/>
      <c r="J12" s="3"/>
      <c r="K12" s="4"/>
    </row>
    <row r="13" spans="1:11">
      <c r="A13" s="7">
        <v>11</v>
      </c>
      <c r="B13" s="12"/>
      <c r="C13" s="8"/>
      <c r="G13" s="1"/>
      <c r="H13" s="2"/>
      <c r="I13" s="1"/>
      <c r="J13" s="3"/>
      <c r="K13" s="4"/>
    </row>
    <row r="14" spans="1:11">
      <c r="A14" s="7">
        <v>12</v>
      </c>
      <c r="B14" s="12"/>
      <c r="C14" s="8"/>
      <c r="G14" s="1"/>
      <c r="H14" s="2"/>
      <c r="I14" s="1"/>
      <c r="J14" s="3"/>
      <c r="K14" s="4"/>
    </row>
    <row r="15" spans="1:11">
      <c r="A15" s="7">
        <v>13</v>
      </c>
      <c r="B15" s="12"/>
      <c r="C15" s="8"/>
      <c r="G15" s="1"/>
      <c r="H15" s="2"/>
      <c r="I15" s="1"/>
      <c r="J15" s="3"/>
      <c r="K15" s="4"/>
    </row>
    <row r="16" spans="1:11">
      <c r="A16" s="7">
        <v>14</v>
      </c>
      <c r="B16" s="12"/>
      <c r="C16" s="8"/>
      <c r="G16" s="1"/>
      <c r="H16" s="2"/>
      <c r="I16" s="1"/>
      <c r="J16" s="3"/>
      <c r="K16" s="4"/>
    </row>
    <row r="17" spans="1:11">
      <c r="A17" s="7">
        <v>15</v>
      </c>
      <c r="B17" s="12"/>
      <c r="C17" s="8"/>
      <c r="G17" s="1"/>
      <c r="H17" s="2"/>
      <c r="I17" s="1"/>
      <c r="J17" s="3"/>
      <c r="K17" s="4"/>
    </row>
    <row r="18" spans="1:11">
      <c r="A18" s="7">
        <v>16</v>
      </c>
      <c r="B18" s="12"/>
      <c r="C18" s="8"/>
      <c r="G18" s="1"/>
      <c r="H18" s="2"/>
      <c r="I18" s="1"/>
      <c r="J18" s="3"/>
      <c r="K18" s="4"/>
    </row>
    <row r="19" spans="1:11">
      <c r="A19" s="7">
        <v>17</v>
      </c>
      <c r="B19" s="12"/>
      <c r="C19" s="8"/>
      <c r="G19" s="1"/>
      <c r="H19" s="2"/>
      <c r="I19" s="1"/>
      <c r="J19" s="3"/>
      <c r="K19" s="4"/>
    </row>
    <row r="20" spans="1:11">
      <c r="A20" s="7">
        <v>18</v>
      </c>
      <c r="B20" s="12"/>
      <c r="C20" s="8"/>
      <c r="G20" s="1"/>
      <c r="H20" s="2"/>
      <c r="I20" s="1"/>
      <c r="J20" s="3"/>
      <c r="K20" s="4"/>
    </row>
    <row r="21" spans="1:11">
      <c r="A21" s="7">
        <v>19</v>
      </c>
      <c r="B21" s="12"/>
      <c r="C21" s="8"/>
      <c r="G21" s="1"/>
      <c r="H21" s="2"/>
      <c r="I21" s="1"/>
      <c r="J21" s="3"/>
      <c r="K21" s="4"/>
    </row>
    <row r="22" spans="1:11">
      <c r="A22" s="7">
        <v>20</v>
      </c>
      <c r="B22" s="12"/>
      <c r="C22" s="8"/>
      <c r="G22" s="1"/>
      <c r="H22" s="2"/>
      <c r="I22" s="1"/>
      <c r="J22" s="3"/>
      <c r="K22" s="4"/>
    </row>
    <row r="23" spans="1:11">
      <c r="A23" s="7">
        <v>21</v>
      </c>
      <c r="B23" s="12"/>
      <c r="C23" s="8"/>
      <c r="G23" s="1"/>
      <c r="H23" s="2"/>
      <c r="I23" s="1"/>
      <c r="J23" s="3"/>
      <c r="K23" s="4"/>
    </row>
    <row r="24" spans="1:11">
      <c r="A24" s="7">
        <v>22</v>
      </c>
      <c r="B24" s="12"/>
      <c r="C24" s="8"/>
      <c r="G24" s="1"/>
      <c r="H24" s="2"/>
      <c r="I24" s="1"/>
      <c r="J24" s="3"/>
      <c r="K24" s="4"/>
    </row>
    <row r="25" spans="1:11">
      <c r="A25" s="7">
        <v>23</v>
      </c>
      <c r="B25" s="12"/>
      <c r="C25" s="8"/>
      <c r="G25" s="1"/>
      <c r="H25" s="2"/>
      <c r="I25" s="1"/>
      <c r="J25" s="3"/>
      <c r="K25" s="4"/>
    </row>
    <row r="26" spans="1:11">
      <c r="A26" s="7">
        <v>24</v>
      </c>
      <c r="B26" s="12"/>
      <c r="C26" s="8"/>
      <c r="G26" s="1"/>
      <c r="H26" s="2"/>
      <c r="I26" s="1"/>
      <c r="J26" s="3"/>
      <c r="K26" s="4"/>
    </row>
    <row r="27" spans="1:11">
      <c r="A27" s="7">
        <v>25</v>
      </c>
      <c r="B27" s="12"/>
      <c r="C27" s="8"/>
      <c r="G27" s="1"/>
      <c r="H27" s="2"/>
      <c r="I27" s="1"/>
      <c r="J27" s="3"/>
      <c r="K27" s="4"/>
    </row>
    <row r="28" spans="1:11">
      <c r="A28" s="7">
        <v>26</v>
      </c>
      <c r="B28" s="12"/>
      <c r="C28" s="8"/>
      <c r="G28" s="1"/>
      <c r="H28" s="2"/>
      <c r="I28" s="1"/>
      <c r="J28" s="3"/>
      <c r="K28" s="4"/>
    </row>
    <row r="29" spans="1:11">
      <c r="A29" s="7">
        <v>27</v>
      </c>
      <c r="B29" s="12"/>
      <c r="C29" s="8"/>
      <c r="G29" s="1"/>
      <c r="H29" s="2"/>
      <c r="I29" s="1"/>
      <c r="J29" s="3"/>
      <c r="K29" s="4"/>
    </row>
    <row r="30" spans="1:11">
      <c r="A30" s="7">
        <v>28</v>
      </c>
      <c r="B30" s="12"/>
      <c r="C30" s="8"/>
      <c r="G30" s="1"/>
      <c r="H30" s="2"/>
      <c r="I30" s="1"/>
      <c r="J30" s="3"/>
      <c r="K30" s="4"/>
    </row>
    <row r="31" spans="1:11">
      <c r="A31" s="7">
        <v>29</v>
      </c>
      <c r="B31" s="12"/>
      <c r="C31" s="8"/>
      <c r="G31" s="1"/>
      <c r="H31" s="2"/>
      <c r="I31" s="1"/>
      <c r="J31" s="3"/>
      <c r="K31" s="4"/>
    </row>
    <row r="32" spans="1:11">
      <c r="A32" s="7">
        <v>30</v>
      </c>
      <c r="B32" s="13"/>
      <c r="C32" s="8"/>
      <c r="G32" s="1"/>
      <c r="H32" s="2"/>
      <c r="I32" s="1"/>
      <c r="J32" s="3"/>
      <c r="K32" s="4"/>
    </row>
    <row r="33" spans="1:11">
      <c r="A33" s="7"/>
      <c r="B33" s="12"/>
      <c r="C33" s="8"/>
      <c r="G33" s="1"/>
      <c r="H33" s="2"/>
      <c r="I33" s="1"/>
      <c r="J33" s="3"/>
      <c r="K33" s="4"/>
    </row>
    <row r="34" spans="1:11">
      <c r="A34" s="6" t="s">
        <v>0</v>
      </c>
      <c r="B34" s="12">
        <f>MAX(B3:B33)</f>
        <v>0</v>
      </c>
      <c r="C34" s="12">
        <f t="shared" ref="C34:D34" si="0">MAX(C3:C33)</f>
        <v>0</v>
      </c>
      <c r="D34" s="12">
        <f t="shared" si="0"/>
        <v>0</v>
      </c>
      <c r="G34" s="1"/>
      <c r="H34" s="2"/>
      <c r="I34" s="1"/>
      <c r="J34" s="3"/>
      <c r="K34" s="4"/>
    </row>
    <row r="35" spans="1:11">
      <c r="A35" s="6" t="s">
        <v>1</v>
      </c>
      <c r="B35" s="12">
        <f>MIN(B3:B33)</f>
        <v>0</v>
      </c>
      <c r="C35" s="12">
        <f t="shared" ref="C35:D35" si="1">MIN(C3:C33)</f>
        <v>0</v>
      </c>
      <c r="D35" s="12">
        <f t="shared" si="1"/>
        <v>0</v>
      </c>
      <c r="G35" s="1"/>
      <c r="H35" s="2"/>
      <c r="I35" s="1"/>
      <c r="J35" s="3"/>
      <c r="K35" s="4"/>
    </row>
    <row r="36" spans="1:11">
      <c r="A36" s="6" t="s">
        <v>2</v>
      </c>
      <c r="B36" s="12" t="e">
        <f>AVERAGE(B3:B33)</f>
        <v>#DIV/0!</v>
      </c>
      <c r="C36" s="12" t="e">
        <f t="shared" ref="C36:D36" si="2">AVERAGE(C3:C33)</f>
        <v>#DIV/0!</v>
      </c>
      <c r="D36" s="12" t="e">
        <f t="shared" si="2"/>
        <v>#DIV/0!</v>
      </c>
      <c r="G36" s="1"/>
      <c r="H36" s="2"/>
      <c r="I36" s="1"/>
      <c r="J36" s="3"/>
      <c r="K36" s="4"/>
    </row>
    <row r="37" spans="1:11">
      <c r="B37" s="12"/>
      <c r="G37" s="1"/>
      <c r="H37" s="2"/>
      <c r="I37" s="1"/>
      <c r="J37" s="3"/>
      <c r="K37" s="4"/>
    </row>
    <row r="38" spans="1:11">
      <c r="G38" s="1"/>
      <c r="H38" s="2"/>
      <c r="I38" s="1"/>
      <c r="J38" s="3"/>
      <c r="K38" s="4"/>
    </row>
    <row r="39" spans="1:11">
      <c r="G39" s="1"/>
      <c r="H39" s="2"/>
      <c r="I39" s="1"/>
      <c r="J39" s="3"/>
      <c r="K39" s="4"/>
    </row>
    <row r="40" spans="1:11">
      <c r="G40" s="1"/>
      <c r="H40" s="2"/>
      <c r="I40" s="1"/>
      <c r="J40" s="3"/>
      <c r="K40" s="4"/>
    </row>
    <row r="41" spans="1:11">
      <c r="G41" s="1"/>
      <c r="H41" s="2"/>
      <c r="I41" s="1"/>
      <c r="J41" s="3"/>
      <c r="K41" s="4"/>
    </row>
    <row r="42" spans="1:11">
      <c r="G42" s="1"/>
      <c r="H42" s="2"/>
      <c r="I42" s="1"/>
      <c r="J42" s="3"/>
      <c r="K42" s="4"/>
    </row>
    <row r="43" spans="1:11">
      <c r="G43" s="1"/>
      <c r="H43" s="2"/>
      <c r="I43" s="1"/>
      <c r="J43" s="3"/>
      <c r="K43" s="4"/>
    </row>
    <row r="44" spans="1:11">
      <c r="G44" s="1"/>
      <c r="H44" s="2"/>
      <c r="I44" s="1"/>
      <c r="J44" s="3"/>
      <c r="K44" s="4"/>
    </row>
    <row r="45" spans="1:11">
      <c r="G45" s="1"/>
      <c r="H45" s="2"/>
      <c r="I45" s="1"/>
      <c r="J45" s="3"/>
      <c r="K45" s="4"/>
    </row>
    <row r="46" spans="1:11">
      <c r="G46" s="1"/>
      <c r="H46" s="2"/>
      <c r="I46" s="1"/>
      <c r="J46" s="3"/>
      <c r="K46" s="4"/>
    </row>
    <row r="47" spans="1:11">
      <c r="G47" s="1"/>
      <c r="H47" s="2"/>
      <c r="I47" s="1"/>
      <c r="J47" s="3"/>
      <c r="K47" s="4"/>
    </row>
    <row r="48" spans="1:11">
      <c r="G48" s="1"/>
      <c r="H48" s="2"/>
      <c r="I48" s="1"/>
      <c r="J48" s="3"/>
      <c r="K48" s="4"/>
    </row>
    <row r="49" spans="7:11">
      <c r="G49" s="1"/>
      <c r="H49" s="2"/>
      <c r="I49" s="1"/>
      <c r="J49" s="3"/>
      <c r="K49" s="4"/>
    </row>
    <row r="50" spans="7:11">
      <c r="G50" s="1"/>
      <c r="H50" s="2"/>
      <c r="I50" s="1"/>
      <c r="J50" s="3"/>
      <c r="K50" s="4"/>
    </row>
    <row r="51" spans="7:11">
      <c r="G51" s="1"/>
      <c r="H51" s="2"/>
      <c r="I51" s="1"/>
      <c r="J51" s="3"/>
      <c r="K51" s="4"/>
    </row>
    <row r="52" spans="7:11">
      <c r="G52" s="1"/>
      <c r="H52" s="2"/>
      <c r="I52" s="1"/>
      <c r="J52" s="3"/>
      <c r="K52" s="4"/>
    </row>
    <row r="53" spans="7:11">
      <c r="G53" s="1"/>
      <c r="H53" s="2"/>
      <c r="I53" s="1"/>
      <c r="J53" s="3"/>
      <c r="K53" s="4"/>
    </row>
    <row r="54" spans="7:11">
      <c r="G54" s="1"/>
      <c r="H54" s="2"/>
      <c r="I54" s="1"/>
      <c r="J54" s="3"/>
      <c r="K54" s="4"/>
    </row>
    <row r="55" spans="7:11">
      <c r="G55" s="1"/>
      <c r="H55" s="2"/>
      <c r="I55" s="1"/>
      <c r="J55" s="3"/>
      <c r="K55" s="4"/>
    </row>
    <row r="56" spans="7:11">
      <c r="G56" s="1"/>
      <c r="H56" s="2"/>
      <c r="I56" s="1"/>
      <c r="J56" s="3"/>
      <c r="K56" s="4"/>
    </row>
    <row r="57" spans="7:11">
      <c r="G57" s="1"/>
      <c r="H57" s="2"/>
      <c r="I57" s="1"/>
      <c r="J57" s="3"/>
      <c r="K57" s="4"/>
    </row>
    <row r="58" spans="7:11">
      <c r="G58" s="1"/>
      <c r="H58" s="2"/>
      <c r="I58" s="1"/>
      <c r="J58" s="3"/>
      <c r="K58" s="4"/>
    </row>
    <row r="59" spans="7:11">
      <c r="G59" s="1"/>
      <c r="H59" s="2"/>
      <c r="I59" s="1"/>
      <c r="J59" s="3"/>
      <c r="K59" s="4"/>
    </row>
    <row r="60" spans="7:11">
      <c r="G60" s="1"/>
      <c r="H60" s="2"/>
      <c r="I60" s="1"/>
      <c r="J60" s="3"/>
      <c r="K60" s="4"/>
    </row>
    <row r="61" spans="7:11">
      <c r="G61" s="1"/>
      <c r="H61" s="2"/>
      <c r="I61" s="1"/>
      <c r="J61" s="3"/>
      <c r="K61" s="4"/>
    </row>
    <row r="62" spans="7:11">
      <c r="G62" s="1"/>
      <c r="H62" s="2"/>
      <c r="I62" s="1"/>
      <c r="J62" s="3"/>
      <c r="K62" s="4"/>
    </row>
    <row r="63" spans="7:11">
      <c r="G63" s="1"/>
      <c r="H63" s="2"/>
      <c r="I63" s="1"/>
    </row>
    <row r="64" spans="7:11">
      <c r="G64" s="1"/>
      <c r="H64" s="2"/>
      <c r="I64" s="1"/>
    </row>
    <row r="65" spans="7:9">
      <c r="G65" s="1"/>
      <c r="H65" s="2"/>
      <c r="I65" s="1"/>
    </row>
    <row r="66" spans="7:9">
      <c r="G66" s="1"/>
      <c r="H66" s="2"/>
      <c r="I66" s="1"/>
    </row>
    <row r="67" spans="7:9">
      <c r="G67" s="1"/>
      <c r="H67" s="2"/>
      <c r="I67" s="1"/>
    </row>
    <row r="68" spans="7:9">
      <c r="G68" s="1"/>
      <c r="H68" s="2"/>
      <c r="I68" s="1"/>
    </row>
    <row r="69" spans="7:9">
      <c r="G69" s="1"/>
      <c r="H69" s="2"/>
      <c r="I69" s="1"/>
    </row>
    <row r="70" spans="7:9">
      <c r="G70" s="1"/>
      <c r="H70" s="2"/>
      <c r="I70" s="1"/>
    </row>
    <row r="71" spans="7:9">
      <c r="G71" s="1"/>
      <c r="H71" s="2"/>
      <c r="I71" s="1"/>
    </row>
    <row r="72" spans="7:9">
      <c r="G72" s="1"/>
      <c r="H72" s="2"/>
      <c r="I72" s="1"/>
    </row>
    <row r="73" spans="7:9">
      <c r="G73" s="1"/>
      <c r="H73" s="2"/>
      <c r="I73" s="1"/>
    </row>
    <row r="74" spans="7:9">
      <c r="G74" s="1"/>
      <c r="H74" s="2"/>
      <c r="I74" s="1"/>
    </row>
    <row r="75" spans="7:9">
      <c r="G75" s="1"/>
      <c r="H75" s="2"/>
      <c r="I75" s="1"/>
    </row>
    <row r="76" spans="7:9">
      <c r="G76" s="1"/>
      <c r="H76" s="2"/>
      <c r="I76" s="1"/>
    </row>
    <row r="77" spans="7:9">
      <c r="G77" s="1"/>
      <c r="H77" s="2"/>
      <c r="I77" s="1"/>
    </row>
  </sheetData>
  <printOptions gridLines="1" gridLinesSet="0"/>
  <pageMargins left="0.25" right="0.25" top="0.75" bottom="0.75" header="0.3" footer="0.3"/>
  <pageSetup paperSize="39" scale="120" orientation="portrait" horizontalDpi="360" verticalDpi="2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Datum Change</vt:lpstr>
      <vt:lpstr>'Datum Change'!OLE_LINK1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5.0</dc:creator>
  <cp:keywords/>
  <dc:description/>
  <cp:lastModifiedBy>Cathal O'Brien</cp:lastModifiedBy>
  <cp:lastPrinted>2014-01-02T14:49:37Z</cp:lastPrinted>
  <dcterms:created xsi:type="dcterms:W3CDTF">2010-07-16T16:05:49Z</dcterms:created>
  <dcterms:modified xsi:type="dcterms:W3CDTF">2014-02-11T16:19:20Z</dcterms:modified>
</cp:coreProperties>
</file>